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210" windowHeight="10860"/>
  </bookViews>
  <sheets>
    <sheet name="январь" sheetId="3" r:id="rId1"/>
  </sheets>
  <definedNames>
    <definedName name="_xlnm.Print_Area" localSheetId="0">январь!$A$1:$I$69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8" i="3"/>
  <c r="F68" l="1"/>
  <c r="G21"/>
  <c r="F21"/>
  <c r="H23"/>
  <c r="H22"/>
  <c r="H21" l="1"/>
  <c r="F67"/>
  <c r="F59"/>
  <c r="F49"/>
  <c r="F40"/>
  <c r="H39"/>
  <c r="G67"/>
  <c r="G59"/>
  <c r="P66" l="1"/>
  <c r="G49"/>
  <c r="G32"/>
  <c r="O66" l="1"/>
  <c r="H48"/>
  <c r="H66"/>
  <c r="P38" l="1"/>
  <c r="O38" l="1"/>
  <c r="P65" l="1"/>
  <c r="O65"/>
  <c r="H68" l="1"/>
  <c r="H65"/>
  <c r="H57"/>
  <c r="H56"/>
  <c r="H55"/>
  <c r="H47"/>
  <c r="H46"/>
  <c r="H38"/>
  <c r="H31"/>
  <c r="H30"/>
  <c r="H20"/>
  <c r="H19"/>
  <c r="H18"/>
  <c r="H17"/>
  <c r="H16"/>
  <c r="H14"/>
  <c r="H11"/>
  <c r="H10"/>
  <c r="H9"/>
  <c r="H8"/>
  <c r="H7"/>
  <c r="H6"/>
</calcChain>
</file>

<file path=xl/sharedStrings.xml><?xml version="1.0" encoding="utf-8"?>
<sst xmlns="http://schemas.openxmlformats.org/spreadsheetml/2006/main" count="229" uniqueCount="66">
  <si>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</si>
  <si>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</si>
  <si>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</si>
  <si>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</si>
  <si>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</si>
  <si>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</si>
  <si>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</si>
  <si>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</si>
  <si>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</si>
  <si>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</si>
  <si>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</si>
  <si>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</si>
  <si>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</si>
  <si>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</si>
  <si>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</si>
  <si>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</si>
  <si>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</si>
  <si>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</si>
  <si>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</si>
  <si>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</si>
  <si>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</si>
  <si>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</si>
  <si>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</si>
  <si>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</si>
  <si>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</si>
  <si>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</si>
  <si>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</si>
  <si>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</si>
  <si>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</si>
  <si>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</si>
  <si>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</si>
  <si>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</si>
  <si>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</si>
  <si>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</si>
  <si>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</si>
  <si>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</si>
  <si>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</si>
  <si>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</si>
  <si>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</si>
  <si>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</si>
  <si>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</si>
  <si>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</si>
  <si>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</si>
  <si>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</si>
  <si>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</si>
  <si>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</si>
  <si>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</si>
  <si>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</si>
  <si>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</si>
  <si>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</si>
  <si>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</si>
  <si>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</si>
  <si>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</si>
  <si>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</si>
  <si>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</si>
  <si>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</si>
  <si>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</si>
  <si>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</si>
  <si>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 xml:space="preserve"> </t>
  </si>
  <si>
    <t>1103</t>
  </si>
  <si>
    <t>0709</t>
  </si>
  <si>
    <t>1200020490</t>
  </si>
  <si>
    <t>Расходы на оказание услуг (выполнение работ) по организации оздоровления детей, находящихся в трудной жизненной ситуации, в рамках муниципальной программы городского округа Евпатория Республики Крым «Молодежь Евпатории»</t>
  </si>
  <si>
    <t>Управление по делам семьи, молодежи и спорта 
администрации города Евпатория Республики Крым на 01.09.2023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</si>
  <si>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</si>
  <si>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наботников муниципальных органов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</si>
</sst>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" fontId="0" fillId="0" borderId="0" xfId="0" applyNumberFormat="1" applyFill="1"/>
    <xf numFmtId="0" fontId="1" fillId="0" borderId="23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5" fillId="2" borderId="5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right"/>
    </xf>
    <xf numFmtId="0" fontId="1" fillId="0" borderId="4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wrapText="1"/>
    </xf>
    <xf numFmtId="0" fontId="0" fillId="2" borderId="47" xfId="0" applyFill="1" applyBorder="1"/>
    <xf numFmtId="0" fontId="0" fillId="2" borderId="48" xfId="0" applyFill="1" applyBorder="1"/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/>
    </xf>
    <xf numFmtId="164" fontId="0" fillId="2" borderId="0" xfId="0" applyNumberFormat="1" applyFill="1"/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4" fontId="0" fillId="2" borderId="0" xfId="0" applyNumberFormat="1" applyFill="1"/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6" fillId="2" borderId="2" xfId="0" applyNumberFormat="1" applyFont="1" applyFill="1" applyBorder="1"/>
    <xf numFmtId="0" fontId="7" fillId="2" borderId="0" xfId="0" applyFont="1" applyFill="1"/>
    <xf numFmtId="164" fontId="7" fillId="2" borderId="0" xfId="0" applyNumberFormat="1" applyFont="1" applyFill="1"/>
    <xf numFmtId="164" fontId="8" fillId="2" borderId="2" xfId="0" applyNumberFormat="1" applyFont="1" applyFill="1" applyBorder="1" applyAlignment="1">
      <alignment horizontal="right"/>
    </xf>
    <xf numFmtId="0" fontId="7" fillId="0" borderId="0" xfId="0" applyFont="1"/>
    <xf numFmtId="164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topLeftCell="E54" zoomScale="120" zoomScaleNormal="120" workbookViewId="0">
      <selection activeCell="L55" sqref="L55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79.140625" customWidth="1"/>
    <col min="6" max="7" width="13.5703125" style="6" customWidth="1"/>
    <col min="8" max="8" width="13.5703125" customWidth="1"/>
    <col min="9" max="9" width="2.85546875" customWidth="1"/>
    <col min="10" max="10" width="1.7109375" customWidth="1"/>
    <col min="11" max="11" width="1.28515625" hidden="1" customWidth="1"/>
    <col min="12" max="12" width="13.28515625" customWidth="1"/>
    <col min="14" max="14" width="14.140625" customWidth="1"/>
    <col min="15" max="15" width="16.28515625" customWidth="1"/>
    <col min="16" max="16" width="15.42578125" customWidth="1"/>
    <col min="17" max="17" width="17.28515625" customWidth="1"/>
    <col min="18" max="18" width="13.28515625" customWidth="1"/>
  </cols>
  <sheetData>
    <row r="1" spans="1:14" s="6" customFormat="1" ht="30.75" customHeight="1">
      <c r="A1" s="109" t="s">
        <v>63</v>
      </c>
      <c r="B1" s="109"/>
      <c r="C1" s="109"/>
      <c r="D1" s="109"/>
      <c r="E1" s="109"/>
      <c r="F1" s="109"/>
      <c r="G1" s="109"/>
      <c r="H1" s="109"/>
    </row>
    <row r="2" spans="1:14" s="6" customFormat="1" ht="15.75" thickBot="1">
      <c r="A2" s="1"/>
      <c r="B2" s="1"/>
      <c r="C2" s="1"/>
      <c r="D2" s="1"/>
      <c r="E2" s="1"/>
      <c r="F2" s="1"/>
      <c r="G2" s="1"/>
    </row>
    <row r="3" spans="1:14" s="6" customFormat="1" ht="24" customHeight="1">
      <c r="A3" s="110" t="s">
        <v>37</v>
      </c>
      <c r="B3" s="111"/>
      <c r="C3" s="111"/>
      <c r="D3" s="111"/>
      <c r="E3" s="112" t="s">
        <v>38</v>
      </c>
      <c r="F3" s="114" t="s">
        <v>39</v>
      </c>
      <c r="G3" s="111" t="s">
        <v>40</v>
      </c>
      <c r="H3" s="117" t="s">
        <v>41</v>
      </c>
    </row>
    <row r="4" spans="1:14" s="6" customFormat="1" ht="24" customHeight="1" thickBot="1">
      <c r="A4" s="7" t="s">
        <v>42</v>
      </c>
      <c r="B4" s="8" t="s">
        <v>43</v>
      </c>
      <c r="C4" s="8" t="s">
        <v>44</v>
      </c>
      <c r="D4" s="9" t="s">
        <v>45</v>
      </c>
      <c r="E4" s="113"/>
      <c r="F4" s="115"/>
      <c r="G4" s="116"/>
      <c r="H4" s="118"/>
    </row>
    <row r="5" spans="1:14" s="6" customFormat="1" ht="18.75" customHeight="1" thickBot="1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>
      <c r="A6" s="14" t="s">
        <v>0</v>
      </c>
      <c r="B6" s="15" t="s">
        <v>54</v>
      </c>
      <c r="C6" s="15" t="s">
        <v>55</v>
      </c>
      <c r="D6" s="16" t="s">
        <v>32</v>
      </c>
      <c r="E6" s="104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>
      <c r="A7" s="21" t="s">
        <v>0</v>
      </c>
      <c r="B7" s="22" t="s">
        <v>54</v>
      </c>
      <c r="C7" s="22" t="s">
        <v>55</v>
      </c>
      <c r="D7" s="23" t="s">
        <v>33</v>
      </c>
      <c r="E7" s="105"/>
      <c r="F7" s="24"/>
      <c r="G7" s="25"/>
      <c r="H7" s="26" t="e">
        <f t="shared" si="0"/>
        <v>#DIV/0!</v>
      </c>
      <c r="I7" s="20"/>
    </row>
    <row r="8" spans="1:14" s="6" customFormat="1" ht="59.25" hidden="1" customHeight="1">
      <c r="A8" s="75" t="s">
        <v>0</v>
      </c>
      <c r="B8" s="22" t="s">
        <v>8</v>
      </c>
      <c r="C8" s="22" t="s">
        <v>9</v>
      </c>
      <c r="D8" s="23" t="s">
        <v>11</v>
      </c>
      <c r="E8" s="79" t="s">
        <v>10</v>
      </c>
      <c r="F8" s="24">
        <v>0</v>
      </c>
      <c r="G8" s="25">
        <v>0</v>
      </c>
      <c r="H8" s="26" t="e">
        <f>G8/F8*100</f>
        <v>#DIV/0!</v>
      </c>
      <c r="I8" s="20"/>
      <c r="N8" s="32"/>
    </row>
    <row r="9" spans="1:14" s="6" customFormat="1" ht="48" customHeight="1">
      <c r="A9" s="75" t="s">
        <v>0</v>
      </c>
      <c r="B9" s="22" t="s">
        <v>12</v>
      </c>
      <c r="C9" s="22" t="s">
        <v>13</v>
      </c>
      <c r="D9" s="23" t="s">
        <v>11</v>
      </c>
      <c r="E9" s="77" t="s">
        <v>14</v>
      </c>
      <c r="F9" s="24">
        <v>759303.2</v>
      </c>
      <c r="G9" s="25">
        <v>405827.94</v>
      </c>
      <c r="H9" s="26">
        <f t="shared" ref="H9:H20" si="1">G9/F9*100</f>
        <v>53.447415999300418</v>
      </c>
      <c r="I9" s="20"/>
    </row>
    <row r="10" spans="1:14" s="6" customFormat="1" ht="48" customHeight="1">
      <c r="A10" s="75" t="s">
        <v>0</v>
      </c>
      <c r="B10" s="22" t="s">
        <v>12</v>
      </c>
      <c r="C10" s="22" t="s">
        <v>15</v>
      </c>
      <c r="D10" s="23" t="s">
        <v>17</v>
      </c>
      <c r="E10" s="77" t="s">
        <v>16</v>
      </c>
      <c r="F10" s="24">
        <v>152300</v>
      </c>
      <c r="G10" s="25">
        <v>91380</v>
      </c>
      <c r="H10" s="26">
        <f t="shared" si="1"/>
        <v>60</v>
      </c>
      <c r="I10" s="20"/>
    </row>
    <row r="11" spans="1:14" s="6" customFormat="1" ht="47.25" customHeight="1">
      <c r="A11" s="75" t="s">
        <v>0</v>
      </c>
      <c r="B11" s="22" t="s">
        <v>12</v>
      </c>
      <c r="C11" s="22" t="s">
        <v>18</v>
      </c>
      <c r="D11" s="23" t="s">
        <v>20</v>
      </c>
      <c r="E11" s="77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>
      <c r="A12" s="75" t="s">
        <v>0</v>
      </c>
      <c r="B12" s="22" t="s">
        <v>12</v>
      </c>
      <c r="C12" s="22" t="s">
        <v>21</v>
      </c>
      <c r="D12" s="23" t="s">
        <v>57</v>
      </c>
      <c r="E12" s="77" t="s">
        <v>22</v>
      </c>
      <c r="F12" s="62">
        <v>230000</v>
      </c>
      <c r="G12" s="63">
        <v>0</v>
      </c>
      <c r="H12" s="26">
        <v>0</v>
      </c>
      <c r="I12" s="20"/>
    </row>
    <row r="13" spans="1:14" s="6" customFormat="1" ht="43.5" customHeight="1">
      <c r="A13" s="22" t="s">
        <v>0</v>
      </c>
      <c r="B13" s="23" t="s">
        <v>60</v>
      </c>
      <c r="C13" s="22" t="s">
        <v>61</v>
      </c>
      <c r="D13" s="23" t="s">
        <v>11</v>
      </c>
      <c r="E13" s="80" t="s">
        <v>62</v>
      </c>
      <c r="F13" s="62">
        <v>482382</v>
      </c>
      <c r="G13" s="63">
        <v>482370</v>
      </c>
      <c r="H13" s="26">
        <v>0</v>
      </c>
      <c r="I13" s="20"/>
    </row>
    <row r="14" spans="1:14" s="6" customFormat="1" ht="37.5" customHeight="1">
      <c r="A14" s="75" t="s">
        <v>0</v>
      </c>
      <c r="B14" s="22" t="s">
        <v>23</v>
      </c>
      <c r="C14" s="22" t="s">
        <v>24</v>
      </c>
      <c r="D14" s="23" t="s">
        <v>11</v>
      </c>
      <c r="E14" s="77" t="s">
        <v>25</v>
      </c>
      <c r="F14" s="62">
        <v>350000</v>
      </c>
      <c r="G14" s="25">
        <v>263180</v>
      </c>
      <c r="H14" s="26">
        <f t="shared" si="1"/>
        <v>75.194285714285712</v>
      </c>
      <c r="I14" s="20"/>
    </row>
    <row r="15" spans="1:14" s="6" customFormat="1" ht="33.75" customHeight="1">
      <c r="A15" s="75" t="s">
        <v>0</v>
      </c>
      <c r="B15" s="22" t="s">
        <v>26</v>
      </c>
      <c r="C15" s="22" t="s">
        <v>27</v>
      </c>
      <c r="D15" s="23" t="s">
        <v>20</v>
      </c>
      <c r="E15" s="77" t="s">
        <v>28</v>
      </c>
      <c r="F15" s="62">
        <v>150000</v>
      </c>
      <c r="G15" s="25">
        <v>0</v>
      </c>
      <c r="H15" s="26">
        <v>0</v>
      </c>
      <c r="I15" s="20"/>
    </row>
    <row r="16" spans="1:14" s="6" customFormat="1" ht="32.25" customHeight="1">
      <c r="A16" s="75" t="s">
        <v>0</v>
      </c>
      <c r="B16" s="22" t="s">
        <v>29</v>
      </c>
      <c r="C16" s="22" t="s">
        <v>30</v>
      </c>
      <c r="D16" s="23" t="s">
        <v>32</v>
      </c>
      <c r="E16" s="106" t="s">
        <v>31</v>
      </c>
      <c r="F16" s="24">
        <v>3345877</v>
      </c>
      <c r="G16" s="24">
        <v>2173348.27</v>
      </c>
      <c r="H16" s="26">
        <f t="shared" si="1"/>
        <v>64.956012130750779</v>
      </c>
      <c r="I16" s="20"/>
    </row>
    <row r="17" spans="1:17" s="6" customFormat="1" ht="23.25" customHeight="1">
      <c r="A17" s="75" t="s">
        <v>0</v>
      </c>
      <c r="B17" s="22" t="s">
        <v>29</v>
      </c>
      <c r="C17" s="22" t="s">
        <v>30</v>
      </c>
      <c r="D17" s="23" t="s">
        <v>33</v>
      </c>
      <c r="E17" s="107"/>
      <c r="F17" s="24">
        <v>1010455</v>
      </c>
      <c r="G17" s="25">
        <v>651274.22</v>
      </c>
      <c r="H17" s="26">
        <f t="shared" si="1"/>
        <v>64.453560029887527</v>
      </c>
      <c r="I17" s="20"/>
    </row>
    <row r="18" spans="1:17" s="6" customFormat="1" ht="15" customHeight="1">
      <c r="A18" s="75" t="s">
        <v>0</v>
      </c>
      <c r="B18" s="22" t="s">
        <v>29</v>
      </c>
      <c r="C18" s="22" t="s">
        <v>9</v>
      </c>
      <c r="D18" s="23" t="s">
        <v>34</v>
      </c>
      <c r="E18" s="108" t="s">
        <v>10</v>
      </c>
      <c r="F18" s="24">
        <v>24534.799999999999</v>
      </c>
      <c r="G18" s="25">
        <v>19795.05</v>
      </c>
      <c r="H18" s="26">
        <f t="shared" si="1"/>
        <v>80.681521756851495</v>
      </c>
      <c r="I18" s="20"/>
    </row>
    <row r="19" spans="1:17" s="6" customFormat="1">
      <c r="A19" s="75" t="s">
        <v>0</v>
      </c>
      <c r="B19" s="22" t="s">
        <v>29</v>
      </c>
      <c r="C19" s="22" t="s">
        <v>9</v>
      </c>
      <c r="D19" s="23" t="s">
        <v>35</v>
      </c>
      <c r="E19" s="108"/>
      <c r="F19" s="24">
        <v>102606</v>
      </c>
      <c r="G19" s="25">
        <v>59127.9</v>
      </c>
      <c r="H19" s="26">
        <f t="shared" si="1"/>
        <v>57.626162212736098</v>
      </c>
      <c r="I19" s="20"/>
    </row>
    <row r="20" spans="1:17" s="6" customFormat="1">
      <c r="A20" s="75" t="s">
        <v>0</v>
      </c>
      <c r="B20" s="22" t="s">
        <v>29</v>
      </c>
      <c r="C20" s="22" t="s">
        <v>9</v>
      </c>
      <c r="D20" s="23" t="s">
        <v>11</v>
      </c>
      <c r="E20" s="108"/>
      <c r="F20" s="24">
        <v>46540</v>
      </c>
      <c r="G20" s="25">
        <v>46540</v>
      </c>
      <c r="H20" s="26">
        <f t="shared" si="1"/>
        <v>100</v>
      </c>
      <c r="I20" s="20"/>
    </row>
    <row r="21" spans="1:17" s="6" customFormat="1" ht="22.5">
      <c r="A21" s="75" t="s">
        <v>0</v>
      </c>
      <c r="B21" s="22" t="s">
        <v>29</v>
      </c>
      <c r="C21" s="22" t="s">
        <v>55</v>
      </c>
      <c r="D21" s="23"/>
      <c r="E21" s="87" t="s">
        <v>53</v>
      </c>
      <c r="F21" s="24">
        <f>F22+F23</f>
        <v>87711.83</v>
      </c>
      <c r="G21" s="24">
        <f>G22+G23</f>
        <v>87711.83</v>
      </c>
      <c r="H21" s="26">
        <f t="shared" ref="H21:H23" si="2">G21/F21*100</f>
        <v>100</v>
      </c>
      <c r="I21" s="20"/>
    </row>
    <row r="22" spans="1:17" s="6" customFormat="1">
      <c r="A22" s="75" t="s">
        <v>0</v>
      </c>
      <c r="B22" s="22" t="s">
        <v>29</v>
      </c>
      <c r="C22" s="22" t="s">
        <v>55</v>
      </c>
      <c r="D22" s="23" t="s">
        <v>32</v>
      </c>
      <c r="E22" s="87" t="s">
        <v>64</v>
      </c>
      <c r="F22" s="24">
        <v>67367</v>
      </c>
      <c r="G22" s="25">
        <v>67367</v>
      </c>
      <c r="H22" s="26">
        <f t="shared" si="2"/>
        <v>100</v>
      </c>
      <c r="I22" s="20"/>
    </row>
    <row r="23" spans="1:17" s="6" customFormat="1" ht="22.5">
      <c r="A23" s="75" t="s">
        <v>0</v>
      </c>
      <c r="B23" s="22" t="s">
        <v>29</v>
      </c>
      <c r="C23" s="22" t="s">
        <v>55</v>
      </c>
      <c r="D23" s="23" t="s">
        <v>33</v>
      </c>
      <c r="E23" s="87" t="s">
        <v>65</v>
      </c>
      <c r="F23" s="24">
        <v>20344.830000000002</v>
      </c>
      <c r="G23" s="25">
        <v>20344.830000000002</v>
      </c>
      <c r="H23" s="26">
        <f t="shared" si="2"/>
        <v>100</v>
      </c>
      <c r="I23" s="20"/>
    </row>
    <row r="24" spans="1:17" s="6" customFormat="1">
      <c r="A24" s="1"/>
      <c r="B24" s="1"/>
      <c r="C24" s="1"/>
      <c r="D24" s="1"/>
      <c r="E24" s="1"/>
      <c r="F24" s="67"/>
      <c r="G24" s="1"/>
    </row>
    <row r="25" spans="1:17" s="6" customFormat="1">
      <c r="A25" s="109" t="s">
        <v>49</v>
      </c>
      <c r="B25" s="109"/>
      <c r="C25" s="109"/>
      <c r="D25" s="109"/>
      <c r="E25" s="109"/>
      <c r="F25" s="109"/>
      <c r="G25" s="109"/>
      <c r="H25" s="109"/>
    </row>
    <row r="26" spans="1:17" s="6" customFormat="1" ht="15.75" thickBot="1">
      <c r="A26" s="1"/>
      <c r="B26" s="1"/>
      <c r="C26" s="1"/>
      <c r="D26" s="1"/>
      <c r="E26" s="1"/>
      <c r="F26" s="1"/>
      <c r="G26" s="1"/>
    </row>
    <row r="27" spans="1:17" s="6" customFormat="1" ht="24" customHeight="1">
      <c r="A27" s="110" t="s">
        <v>37</v>
      </c>
      <c r="B27" s="111"/>
      <c r="C27" s="111"/>
      <c r="D27" s="111"/>
      <c r="E27" s="112" t="s">
        <v>38</v>
      </c>
      <c r="F27" s="114" t="s">
        <v>39</v>
      </c>
      <c r="G27" s="111" t="s">
        <v>40</v>
      </c>
      <c r="H27" s="117" t="s">
        <v>41</v>
      </c>
    </row>
    <row r="28" spans="1:17" s="6" customFormat="1" ht="24" customHeight="1" thickBot="1">
      <c r="A28" s="7" t="s">
        <v>42</v>
      </c>
      <c r="B28" s="8" t="s">
        <v>43</v>
      </c>
      <c r="C28" s="8" t="s">
        <v>44</v>
      </c>
      <c r="D28" s="9" t="s">
        <v>45</v>
      </c>
      <c r="E28" s="113"/>
      <c r="F28" s="115"/>
      <c r="G28" s="116"/>
      <c r="H28" s="118"/>
    </row>
    <row r="29" spans="1:17" s="6" customFormat="1" ht="15.75" thickBot="1">
      <c r="A29" s="27">
        <v>1</v>
      </c>
      <c r="B29" s="28">
        <v>2</v>
      </c>
      <c r="C29" s="28">
        <v>3</v>
      </c>
      <c r="D29" s="29" t="s">
        <v>46</v>
      </c>
      <c r="E29" s="30" t="s">
        <v>47</v>
      </c>
      <c r="F29" s="4">
        <v>6</v>
      </c>
      <c r="G29" s="5">
        <v>7</v>
      </c>
      <c r="H29" s="31" t="s">
        <v>48</v>
      </c>
      <c r="K29" s="39"/>
    </row>
    <row r="30" spans="1:17" s="6" customFormat="1" ht="48" customHeight="1">
      <c r="A30" s="53" t="s">
        <v>0</v>
      </c>
      <c r="B30" s="15" t="s">
        <v>59</v>
      </c>
      <c r="C30" s="15" t="s">
        <v>2</v>
      </c>
      <c r="D30" s="16" t="s">
        <v>4</v>
      </c>
      <c r="E30" s="76" t="s">
        <v>3</v>
      </c>
      <c r="F30" s="17">
        <v>15611709</v>
      </c>
      <c r="G30" s="18">
        <v>11002277.529999999</v>
      </c>
      <c r="H30" s="19">
        <f>G30/F30*100</f>
        <v>70.474523513088798</v>
      </c>
      <c r="I30" s="20"/>
      <c r="K30" s="39"/>
    </row>
    <row r="31" spans="1:17" s="6" customFormat="1" ht="49.5" customHeight="1" thickBot="1">
      <c r="A31" s="73" t="s">
        <v>0</v>
      </c>
      <c r="B31" s="33" t="s">
        <v>23</v>
      </c>
      <c r="C31" s="33" t="s">
        <v>24</v>
      </c>
      <c r="D31" s="34" t="s">
        <v>4</v>
      </c>
      <c r="E31" s="35" t="s">
        <v>25</v>
      </c>
      <c r="F31" s="36">
        <v>913000</v>
      </c>
      <c r="G31" s="119">
        <v>316700</v>
      </c>
      <c r="H31" s="37">
        <f>G31/F31*100</f>
        <v>34.687842278203725</v>
      </c>
      <c r="I31" s="72"/>
      <c r="J31" s="39"/>
      <c r="K31" s="39"/>
      <c r="L31" s="127">
        <v>1</v>
      </c>
      <c r="M31" s="39"/>
      <c r="N31" s="39"/>
      <c r="O31" s="39"/>
      <c r="P31" s="39"/>
      <c r="Q31" s="39"/>
    </row>
    <row r="32" spans="1:17" s="6" customFormat="1">
      <c r="A32" s="38"/>
      <c r="B32" s="38"/>
      <c r="C32" s="38"/>
      <c r="D32" s="38"/>
      <c r="E32" s="38"/>
      <c r="F32" s="68"/>
      <c r="G32" s="126">
        <f>SUM(G30:G31)</f>
        <v>11318977.529999999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s="6" customFormat="1">
      <c r="A33" s="92" t="s">
        <v>56</v>
      </c>
      <c r="B33" s="92"/>
      <c r="C33" s="92"/>
      <c r="D33" s="92"/>
      <c r="E33" s="92"/>
      <c r="F33" s="92"/>
      <c r="G33" s="92"/>
      <c r="H33" s="92"/>
      <c r="I33" s="39"/>
      <c r="J33" s="39"/>
      <c r="K33" s="39"/>
      <c r="L33" s="39"/>
      <c r="M33" s="39"/>
      <c r="N33" s="39"/>
      <c r="O33" s="39"/>
      <c r="P33" s="39"/>
      <c r="Q33" s="39"/>
    </row>
    <row r="34" spans="1:17" s="6" customFormat="1" ht="15.75" thickBot="1">
      <c r="A34" s="38"/>
      <c r="B34" s="38"/>
      <c r="C34" s="38"/>
      <c r="D34" s="38"/>
      <c r="E34" s="38"/>
      <c r="F34" s="38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s="6" customFormat="1" ht="24" customHeight="1">
      <c r="A35" s="103" t="s">
        <v>37</v>
      </c>
      <c r="B35" s="99"/>
      <c r="C35" s="99"/>
      <c r="D35" s="99"/>
      <c r="E35" s="95" t="s">
        <v>38</v>
      </c>
      <c r="F35" s="97" t="s">
        <v>39</v>
      </c>
      <c r="G35" s="99" t="s">
        <v>40</v>
      </c>
      <c r="H35" s="101" t="s">
        <v>41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s="6" customFormat="1" ht="24" customHeight="1" thickBot="1">
      <c r="A36" s="40" t="s">
        <v>42</v>
      </c>
      <c r="B36" s="41" t="s">
        <v>43</v>
      </c>
      <c r="C36" s="41" t="s">
        <v>44</v>
      </c>
      <c r="D36" s="42" t="s">
        <v>45</v>
      </c>
      <c r="E36" s="96"/>
      <c r="F36" s="98"/>
      <c r="G36" s="100"/>
      <c r="H36" s="102"/>
      <c r="I36" s="39"/>
      <c r="J36" s="39"/>
      <c r="K36" s="39"/>
      <c r="L36" s="39"/>
      <c r="M36" s="39"/>
      <c r="N36" s="39"/>
      <c r="O36" s="39"/>
      <c r="P36" s="39"/>
      <c r="Q36" s="39"/>
    </row>
    <row r="37" spans="1:17" s="6" customFormat="1">
      <c r="A37" s="43">
        <v>1</v>
      </c>
      <c r="B37" s="44">
        <v>2</v>
      </c>
      <c r="C37" s="44">
        <v>3</v>
      </c>
      <c r="D37" s="45" t="s">
        <v>46</v>
      </c>
      <c r="E37" s="46" t="s">
        <v>47</v>
      </c>
      <c r="F37" s="47">
        <v>6</v>
      </c>
      <c r="G37" s="48">
        <v>7</v>
      </c>
      <c r="H37" s="81" t="s">
        <v>48</v>
      </c>
      <c r="I37" s="39"/>
      <c r="J37" s="39"/>
      <c r="K37" s="39"/>
      <c r="L37" s="39"/>
      <c r="M37" s="39"/>
      <c r="N37" s="39"/>
      <c r="O37" s="39"/>
      <c r="P37" s="39"/>
      <c r="Q37" s="39"/>
    </row>
    <row r="38" spans="1:17" s="6" customFormat="1" ht="54.75" customHeight="1">
      <c r="A38" s="82" t="s">
        <v>0</v>
      </c>
      <c r="B38" s="82" t="s">
        <v>1</v>
      </c>
      <c r="C38" s="82" t="s">
        <v>5</v>
      </c>
      <c r="D38" s="82" t="s">
        <v>4</v>
      </c>
      <c r="E38" s="83" t="s">
        <v>6</v>
      </c>
      <c r="F38" s="63">
        <v>14071373</v>
      </c>
      <c r="G38" s="63">
        <v>9406974.2599999998</v>
      </c>
      <c r="H38" s="63">
        <f>G38/F38*100</f>
        <v>66.851857739823956</v>
      </c>
      <c r="I38" s="72"/>
      <c r="J38" s="39"/>
      <c r="K38" s="39"/>
      <c r="L38" s="39"/>
      <c r="M38" s="39"/>
      <c r="N38" s="39"/>
      <c r="O38" s="128">
        <f>F31+F46+F55</f>
        <v>2934971</v>
      </c>
      <c r="P38" s="128">
        <f>G31+G46+G55</f>
        <v>1542537.22</v>
      </c>
      <c r="Q38" s="39"/>
    </row>
    <row r="39" spans="1:17" s="6" customFormat="1" ht="22.5">
      <c r="A39" s="82" t="s">
        <v>0</v>
      </c>
      <c r="B39" s="82" t="s">
        <v>1</v>
      </c>
      <c r="C39" s="82" t="s">
        <v>5</v>
      </c>
      <c r="D39" s="82" t="s">
        <v>7</v>
      </c>
      <c r="E39" s="83" t="s">
        <v>6</v>
      </c>
      <c r="F39" s="63">
        <v>1047000</v>
      </c>
      <c r="G39" s="63">
        <v>1045600</v>
      </c>
      <c r="H39" s="63">
        <f>G39/F39*100</f>
        <v>99.866284622731612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s="6" customFormat="1">
      <c r="A40" s="84"/>
      <c r="B40" s="84"/>
      <c r="C40" s="84"/>
      <c r="D40" s="84"/>
      <c r="E40" s="85"/>
      <c r="F40" s="129">
        <f>SUM(F38:F39)</f>
        <v>15118373</v>
      </c>
      <c r="G40" s="86"/>
      <c r="H40" s="86"/>
      <c r="I40" s="39"/>
      <c r="J40" s="39"/>
      <c r="K40" s="39"/>
      <c r="L40" s="39"/>
      <c r="M40" s="39"/>
      <c r="N40" s="39"/>
      <c r="O40" s="39"/>
      <c r="P40" s="39"/>
      <c r="Q40" s="39"/>
    </row>
    <row r="41" spans="1:17" s="6" customFormat="1">
      <c r="A41" s="92" t="s">
        <v>50</v>
      </c>
      <c r="B41" s="92"/>
      <c r="C41" s="92"/>
      <c r="D41" s="92"/>
      <c r="E41" s="92"/>
      <c r="F41" s="92"/>
      <c r="G41" s="92"/>
      <c r="H41" s="92"/>
      <c r="I41" s="39"/>
      <c r="J41" s="39"/>
      <c r="K41" s="39"/>
      <c r="L41" s="39"/>
      <c r="M41" s="39"/>
      <c r="N41" s="39"/>
      <c r="O41" s="39"/>
      <c r="P41" s="39"/>
      <c r="Q41" s="39"/>
    </row>
    <row r="42" spans="1:17" s="6" customFormat="1" ht="15.75" thickBot="1">
      <c r="A42" s="38"/>
      <c r="B42" s="38"/>
      <c r="C42" s="38"/>
      <c r="D42" s="38"/>
      <c r="E42" s="38"/>
      <c r="F42" s="38"/>
      <c r="G42" s="38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s="6" customFormat="1" ht="24" customHeight="1">
      <c r="A43" s="103" t="s">
        <v>37</v>
      </c>
      <c r="B43" s="99"/>
      <c r="C43" s="99"/>
      <c r="D43" s="99"/>
      <c r="E43" s="95" t="s">
        <v>38</v>
      </c>
      <c r="F43" s="97" t="s">
        <v>39</v>
      </c>
      <c r="G43" s="99" t="s">
        <v>40</v>
      </c>
      <c r="H43" s="101" t="s">
        <v>41</v>
      </c>
      <c r="I43" s="39"/>
      <c r="J43" s="39"/>
      <c r="K43" s="39"/>
      <c r="L43" s="39"/>
      <c r="M43" s="39"/>
      <c r="N43" s="39"/>
      <c r="O43" s="39"/>
      <c r="P43" s="39"/>
      <c r="Q43" s="39"/>
    </row>
    <row r="44" spans="1:17" s="6" customFormat="1" ht="24" customHeight="1" thickBot="1">
      <c r="A44" s="40" t="s">
        <v>42</v>
      </c>
      <c r="B44" s="41" t="s">
        <v>43</v>
      </c>
      <c r="C44" s="41" t="s">
        <v>44</v>
      </c>
      <c r="D44" s="42" t="s">
        <v>45</v>
      </c>
      <c r="E44" s="96"/>
      <c r="F44" s="98"/>
      <c r="G44" s="100"/>
      <c r="H44" s="102"/>
      <c r="I44" s="39"/>
      <c r="J44" s="39"/>
      <c r="K44" s="39"/>
      <c r="L44" s="39"/>
      <c r="M44" s="39"/>
      <c r="N44" s="39"/>
      <c r="O44" s="39"/>
      <c r="P44" s="39"/>
      <c r="Q44" s="39"/>
    </row>
    <row r="45" spans="1:17" s="6" customFormat="1" ht="15.75" thickBot="1">
      <c r="A45" s="43">
        <v>1</v>
      </c>
      <c r="B45" s="44">
        <v>2</v>
      </c>
      <c r="C45" s="44">
        <v>3</v>
      </c>
      <c r="D45" s="45" t="s">
        <v>46</v>
      </c>
      <c r="E45" s="46" t="s">
        <v>47</v>
      </c>
      <c r="F45" s="47">
        <v>6</v>
      </c>
      <c r="G45" s="48">
        <v>7</v>
      </c>
      <c r="H45" s="48" t="s">
        <v>48</v>
      </c>
      <c r="I45" s="39"/>
      <c r="J45" s="39"/>
      <c r="K45" s="39"/>
      <c r="L45" s="39"/>
      <c r="M45" s="39"/>
      <c r="N45" s="39"/>
      <c r="O45" s="39"/>
      <c r="P45" s="39"/>
      <c r="Q45" s="39"/>
    </row>
    <row r="46" spans="1:17" s="6" customFormat="1" ht="43.5" customHeight="1">
      <c r="A46" s="53" t="s">
        <v>0</v>
      </c>
      <c r="B46" s="54" t="s">
        <v>23</v>
      </c>
      <c r="C46" s="54" t="s">
        <v>24</v>
      </c>
      <c r="D46" s="55" t="s">
        <v>4</v>
      </c>
      <c r="E46" s="56" t="s">
        <v>25</v>
      </c>
      <c r="F46" s="121">
        <v>1430000</v>
      </c>
      <c r="G46" s="122">
        <v>839105.77</v>
      </c>
      <c r="H46" s="57">
        <f>G46/F46*100</f>
        <v>58.678725174825175</v>
      </c>
      <c r="I46" s="72"/>
      <c r="J46" s="39"/>
      <c r="K46" s="39"/>
      <c r="L46" s="128">
        <v>3</v>
      </c>
      <c r="M46" s="128"/>
      <c r="N46" s="127"/>
      <c r="O46" s="39"/>
      <c r="P46" s="39"/>
      <c r="Q46" s="39"/>
    </row>
    <row r="47" spans="1:17" s="6" customFormat="1" ht="52.5" customHeight="1" thickBot="1">
      <c r="A47" s="73" t="s">
        <v>0</v>
      </c>
      <c r="B47" s="33" t="s">
        <v>23</v>
      </c>
      <c r="C47" s="33" t="s">
        <v>2</v>
      </c>
      <c r="D47" s="34" t="s">
        <v>4</v>
      </c>
      <c r="E47" s="35" t="s">
        <v>3</v>
      </c>
      <c r="F47" s="36">
        <v>31039170</v>
      </c>
      <c r="G47" s="119">
        <v>19704453.09</v>
      </c>
      <c r="H47" s="37">
        <f t="shared" ref="H47" si="3">G47/F47*100</f>
        <v>63.482538643913479</v>
      </c>
      <c r="I47" s="72"/>
      <c r="J47" s="39"/>
      <c r="K47" s="39"/>
      <c r="L47" s="127">
        <v>4</v>
      </c>
      <c r="M47" s="127"/>
      <c r="N47" s="127"/>
      <c r="O47" s="120"/>
      <c r="P47" s="39"/>
      <c r="Q47" s="39"/>
    </row>
    <row r="48" spans="1:17" s="6" customFormat="1" ht="52.5" customHeight="1" thickBot="1">
      <c r="A48" s="73" t="s">
        <v>0</v>
      </c>
      <c r="B48" s="33" t="s">
        <v>23</v>
      </c>
      <c r="C48" s="33" t="s">
        <v>2</v>
      </c>
      <c r="D48" s="34" t="s">
        <v>7</v>
      </c>
      <c r="E48" s="35" t="s">
        <v>3</v>
      </c>
      <c r="F48" s="36">
        <v>186200</v>
      </c>
      <c r="G48" s="119">
        <v>170700</v>
      </c>
      <c r="H48" s="37">
        <f t="shared" ref="H48" si="4">G48/F48*100</f>
        <v>91.675617615467246</v>
      </c>
      <c r="I48" s="72"/>
      <c r="J48" s="39"/>
      <c r="K48" s="39"/>
      <c r="L48" s="127"/>
      <c r="M48" s="127"/>
      <c r="N48" s="127"/>
      <c r="O48" s="120"/>
      <c r="P48" s="39"/>
      <c r="Q48" s="39"/>
    </row>
    <row r="49" spans="1:17" s="6" customFormat="1">
      <c r="A49" s="38"/>
      <c r="B49" s="38"/>
      <c r="C49" s="38"/>
      <c r="D49" s="38"/>
      <c r="E49" s="38"/>
      <c r="F49" s="126">
        <f>SUM(F46:F48)</f>
        <v>32655370</v>
      </c>
      <c r="G49" s="126">
        <f>SUM(G46:G48)</f>
        <v>20714258.859999999</v>
      </c>
      <c r="H49" s="39"/>
      <c r="I49" s="39"/>
      <c r="J49" s="39"/>
      <c r="K49" s="39"/>
      <c r="L49" s="127"/>
      <c r="M49" s="127"/>
      <c r="N49" s="127"/>
      <c r="O49" s="39"/>
      <c r="P49" s="39"/>
      <c r="Q49" s="39"/>
    </row>
    <row r="50" spans="1:17" s="6" customFormat="1">
      <c r="A50" s="92" t="s">
        <v>51</v>
      </c>
      <c r="B50" s="92"/>
      <c r="C50" s="92"/>
      <c r="D50" s="92"/>
      <c r="E50" s="92"/>
      <c r="F50" s="92"/>
      <c r="G50" s="92"/>
      <c r="H50" s="92"/>
      <c r="I50" s="39"/>
      <c r="J50" s="39"/>
      <c r="K50" s="39"/>
      <c r="L50" s="39"/>
      <c r="M50" s="39"/>
      <c r="N50" s="39"/>
      <c r="O50" s="39"/>
      <c r="P50" s="39"/>
      <c r="Q50" s="39"/>
    </row>
    <row r="51" spans="1:17" s="6" customFormat="1" ht="15.75" thickBot="1">
      <c r="A51" s="38"/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s="6" customFormat="1" ht="24" customHeight="1">
      <c r="A52" s="103" t="s">
        <v>37</v>
      </c>
      <c r="B52" s="99"/>
      <c r="C52" s="99"/>
      <c r="D52" s="99"/>
      <c r="E52" s="95" t="s">
        <v>38</v>
      </c>
      <c r="F52" s="97" t="s">
        <v>39</v>
      </c>
      <c r="G52" s="99" t="s">
        <v>40</v>
      </c>
      <c r="H52" s="101" t="s">
        <v>41</v>
      </c>
      <c r="I52" s="39"/>
      <c r="J52" s="39"/>
      <c r="K52" s="39"/>
      <c r="L52" s="39"/>
      <c r="M52" s="39"/>
      <c r="N52" s="39"/>
      <c r="O52" s="39"/>
      <c r="P52" s="39"/>
      <c r="Q52" s="39"/>
    </row>
    <row r="53" spans="1:17" s="6" customFormat="1" ht="24" customHeight="1" thickBot="1">
      <c r="A53" s="40" t="s">
        <v>42</v>
      </c>
      <c r="B53" s="41" t="s">
        <v>43</v>
      </c>
      <c r="C53" s="41" t="s">
        <v>44</v>
      </c>
      <c r="D53" s="42" t="s">
        <v>45</v>
      </c>
      <c r="E53" s="96"/>
      <c r="F53" s="98"/>
      <c r="G53" s="100"/>
      <c r="H53" s="102"/>
      <c r="I53" s="39"/>
      <c r="J53" s="39"/>
      <c r="K53" s="39"/>
      <c r="L53" s="39"/>
      <c r="M53" s="39"/>
      <c r="N53" s="39"/>
      <c r="O53" s="39"/>
      <c r="P53" s="39"/>
      <c r="Q53" s="39"/>
    </row>
    <row r="54" spans="1:17" s="6" customFormat="1" ht="15.75" thickBot="1">
      <c r="A54" s="43">
        <v>1</v>
      </c>
      <c r="B54" s="44">
        <v>2</v>
      </c>
      <c r="C54" s="44">
        <v>3</v>
      </c>
      <c r="D54" s="45" t="s">
        <v>46</v>
      </c>
      <c r="E54" s="46" t="s">
        <v>47</v>
      </c>
      <c r="F54" s="47">
        <v>6</v>
      </c>
      <c r="G54" s="48">
        <v>7</v>
      </c>
      <c r="H54" s="48" t="s">
        <v>48</v>
      </c>
      <c r="I54" s="39"/>
      <c r="J54" s="39"/>
      <c r="K54" s="39"/>
      <c r="L54" s="39"/>
      <c r="M54" s="39"/>
      <c r="N54" s="39"/>
      <c r="O54" s="39"/>
      <c r="P54" s="39"/>
      <c r="Q54" s="39"/>
    </row>
    <row r="55" spans="1:17" s="6" customFormat="1" ht="24" customHeight="1">
      <c r="A55" s="53" t="s">
        <v>0</v>
      </c>
      <c r="B55" s="54" t="s">
        <v>23</v>
      </c>
      <c r="C55" s="54" t="s">
        <v>24</v>
      </c>
      <c r="D55" s="55" t="s">
        <v>4</v>
      </c>
      <c r="E55" s="56" t="s">
        <v>25</v>
      </c>
      <c r="F55" s="121">
        <v>591971</v>
      </c>
      <c r="G55" s="122">
        <v>386731.45</v>
      </c>
      <c r="H55" s="57">
        <f>G55/F55*100</f>
        <v>65.32945870659205</v>
      </c>
      <c r="I55" s="72"/>
      <c r="J55" s="39"/>
      <c r="K55" s="39"/>
      <c r="L55" s="127">
        <v>2</v>
      </c>
      <c r="M55" s="39"/>
      <c r="N55" s="39"/>
      <c r="O55" s="39"/>
      <c r="P55" s="39"/>
      <c r="Q55" s="39"/>
    </row>
    <row r="56" spans="1:17" s="6" customFormat="1" ht="24" hidden="1" customHeight="1">
      <c r="A56" s="53" t="s">
        <v>0</v>
      </c>
      <c r="B56" s="54" t="s">
        <v>23</v>
      </c>
      <c r="C56" s="54" t="s">
        <v>24</v>
      </c>
      <c r="D56" s="55" t="s">
        <v>7</v>
      </c>
      <c r="E56" s="56" t="s">
        <v>25</v>
      </c>
      <c r="F56" s="58"/>
      <c r="G56" s="59"/>
      <c r="H56" s="57" t="e">
        <f>G56/F56*100</f>
        <v>#DIV/0!</v>
      </c>
      <c r="I56" s="72"/>
      <c r="J56" s="39"/>
      <c r="K56" s="39"/>
      <c r="L56" s="39"/>
      <c r="M56" s="39"/>
      <c r="N56" s="39"/>
      <c r="O56" s="39"/>
      <c r="P56" s="39"/>
      <c r="Q56" s="39"/>
    </row>
    <row r="57" spans="1:17" s="6" customFormat="1" ht="18" customHeight="1">
      <c r="A57" s="75" t="s">
        <v>0</v>
      </c>
      <c r="B57" s="60" t="s">
        <v>26</v>
      </c>
      <c r="C57" s="60" t="s">
        <v>2</v>
      </c>
      <c r="D57" s="61" t="s">
        <v>4</v>
      </c>
      <c r="E57" s="90" t="s">
        <v>3</v>
      </c>
      <c r="F57" s="62">
        <v>8287704.3099999996</v>
      </c>
      <c r="G57" s="63">
        <v>5592798.3099999996</v>
      </c>
      <c r="H57" s="64">
        <f t="shared" ref="H57" si="5">G57/F57*100</f>
        <v>67.483082175744272</v>
      </c>
      <c r="I57" s="72"/>
      <c r="J57" s="39"/>
      <c r="K57" s="39"/>
      <c r="L57" s="39"/>
      <c r="M57" s="39"/>
      <c r="N57" s="39"/>
      <c r="O57" s="39"/>
      <c r="P57" s="39"/>
      <c r="Q57" s="39"/>
    </row>
    <row r="58" spans="1:17" s="6" customFormat="1" ht="18" customHeight="1" thickBot="1">
      <c r="A58" s="73" t="s">
        <v>0</v>
      </c>
      <c r="B58" s="33" t="s">
        <v>26</v>
      </c>
      <c r="C58" s="33" t="s">
        <v>2</v>
      </c>
      <c r="D58" s="34" t="s">
        <v>7</v>
      </c>
      <c r="E58" s="91"/>
      <c r="F58" s="36">
        <v>0</v>
      </c>
      <c r="G58" s="36">
        <v>0</v>
      </c>
      <c r="H58" s="37">
        <v>0</v>
      </c>
      <c r="I58" s="72"/>
      <c r="J58" s="39"/>
      <c r="K58" s="39"/>
      <c r="L58" s="39"/>
      <c r="M58" s="39"/>
      <c r="N58" s="39"/>
      <c r="O58" s="39"/>
      <c r="P58" s="39"/>
      <c r="Q58" s="39"/>
    </row>
    <row r="59" spans="1:17" s="6" customFormat="1">
      <c r="A59" s="38"/>
      <c r="B59" s="38"/>
      <c r="C59" s="38"/>
      <c r="D59" s="38"/>
      <c r="E59" s="38"/>
      <c r="F59" s="126">
        <f>SUM(F55:F58)</f>
        <v>8879675.3099999987</v>
      </c>
      <c r="G59" s="126">
        <f>SUM(G55:G58)</f>
        <v>5979529.7599999998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s="6" customFormat="1">
      <c r="A60" s="92" t="s">
        <v>52</v>
      </c>
      <c r="B60" s="92"/>
      <c r="C60" s="92"/>
      <c r="D60" s="92"/>
      <c r="E60" s="92"/>
      <c r="F60" s="92"/>
      <c r="G60" s="92"/>
      <c r="H60" s="92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6" customFormat="1" ht="15.75" thickBot="1">
      <c r="A61" s="38"/>
      <c r="B61" s="38"/>
      <c r="C61" s="38"/>
      <c r="D61" s="38"/>
      <c r="E61" s="38"/>
      <c r="F61" s="38"/>
      <c r="G61" s="38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s="6" customFormat="1" ht="24" customHeight="1">
      <c r="A62" s="93" t="s">
        <v>37</v>
      </c>
      <c r="B62" s="94"/>
      <c r="C62" s="94"/>
      <c r="D62" s="94"/>
      <c r="E62" s="95" t="s">
        <v>38</v>
      </c>
      <c r="F62" s="97" t="s">
        <v>39</v>
      </c>
      <c r="G62" s="99" t="s">
        <v>40</v>
      </c>
      <c r="H62" s="101" t="s">
        <v>41</v>
      </c>
      <c r="I62" s="39"/>
      <c r="J62" s="39"/>
      <c r="K62" s="39"/>
      <c r="L62" s="39"/>
      <c r="M62" s="39"/>
      <c r="N62" s="39"/>
      <c r="O62" s="39"/>
      <c r="P62" s="123"/>
      <c r="Q62" s="39"/>
    </row>
    <row r="63" spans="1:17" s="6" customFormat="1" ht="24" customHeight="1" thickBot="1">
      <c r="A63" s="40" t="s">
        <v>42</v>
      </c>
      <c r="B63" s="41" t="s">
        <v>43</v>
      </c>
      <c r="C63" s="41" t="s">
        <v>44</v>
      </c>
      <c r="D63" s="42" t="s">
        <v>45</v>
      </c>
      <c r="E63" s="96"/>
      <c r="F63" s="98"/>
      <c r="G63" s="100"/>
      <c r="H63" s="102"/>
      <c r="I63" s="39"/>
      <c r="J63" s="39"/>
      <c r="K63" s="39"/>
      <c r="L63" s="39"/>
      <c r="M63" s="39"/>
      <c r="N63" s="39"/>
      <c r="O63" s="39"/>
      <c r="P63" s="123"/>
      <c r="Q63" s="120"/>
    </row>
    <row r="64" spans="1:17" s="6" customFormat="1" ht="15.75" thickBot="1">
      <c r="A64" s="65">
        <v>1</v>
      </c>
      <c r="B64" s="44">
        <v>2</v>
      </c>
      <c r="C64" s="44">
        <v>3</v>
      </c>
      <c r="D64" s="45" t="s">
        <v>46</v>
      </c>
      <c r="E64" s="46" t="s">
        <v>47</v>
      </c>
      <c r="F64" s="47">
        <v>6</v>
      </c>
      <c r="G64" s="48">
        <v>7</v>
      </c>
      <c r="H64" s="66" t="s">
        <v>48</v>
      </c>
      <c r="I64" s="39"/>
      <c r="J64" s="39"/>
      <c r="K64" s="39"/>
      <c r="L64" s="39"/>
      <c r="M64" s="39"/>
      <c r="N64" s="39"/>
      <c r="O64" s="39"/>
      <c r="P64" s="39"/>
      <c r="Q64" s="39"/>
    </row>
    <row r="65" spans="1:18" s="6" customFormat="1" ht="39" customHeight="1" thickBot="1">
      <c r="A65" s="74" t="s">
        <v>0</v>
      </c>
      <c r="B65" s="49" t="s">
        <v>23</v>
      </c>
      <c r="C65" s="49" t="s">
        <v>2</v>
      </c>
      <c r="D65" s="50" t="s">
        <v>4</v>
      </c>
      <c r="E65" s="51" t="s">
        <v>3</v>
      </c>
      <c r="F65" s="124">
        <v>30482844</v>
      </c>
      <c r="G65" s="125">
        <v>20076672.91</v>
      </c>
      <c r="H65" s="52">
        <f>G65/F65*100</f>
        <v>65.862204031881006</v>
      </c>
      <c r="I65" s="72"/>
      <c r="J65" s="39"/>
      <c r="K65" s="39"/>
      <c r="L65" s="128">
        <v>5</v>
      </c>
      <c r="M65" s="127"/>
      <c r="N65" s="127"/>
      <c r="O65" s="128">
        <f>F47+F65</f>
        <v>61522014</v>
      </c>
      <c r="P65" s="128">
        <f>G47+G65</f>
        <v>39781126</v>
      </c>
      <c r="Q65" s="39"/>
    </row>
    <row r="66" spans="1:18" s="6" customFormat="1" ht="39" customHeight="1" thickBot="1">
      <c r="A66" s="74" t="s">
        <v>0</v>
      </c>
      <c r="B66" s="49" t="s">
        <v>23</v>
      </c>
      <c r="C66" s="49" t="s">
        <v>2</v>
      </c>
      <c r="D66" s="50" t="s">
        <v>7</v>
      </c>
      <c r="E66" s="51" t="s">
        <v>3</v>
      </c>
      <c r="F66" s="124">
        <v>1022288</v>
      </c>
      <c r="G66" s="124">
        <v>1022288</v>
      </c>
      <c r="H66" s="52">
        <f>G66/F66*100</f>
        <v>100</v>
      </c>
      <c r="I66" s="72"/>
      <c r="J66" s="39"/>
      <c r="K66" s="39"/>
      <c r="L66" s="128"/>
      <c r="M66" s="127"/>
      <c r="N66" s="127"/>
      <c r="O66" s="128">
        <f>F48+F66</f>
        <v>1208488</v>
      </c>
      <c r="P66" s="128">
        <f>G48+G66</f>
        <v>1192988</v>
      </c>
      <c r="Q66" s="123"/>
      <c r="R66" s="78"/>
    </row>
    <row r="67" spans="1:18" s="6" customFormat="1" ht="15.75" thickBot="1">
      <c r="A67" s="38"/>
      <c r="B67" s="38"/>
      <c r="C67" s="38"/>
      <c r="D67" s="38"/>
      <c r="E67" s="38"/>
      <c r="F67" s="126">
        <f>SUM(F65:F66)</f>
        <v>31505132</v>
      </c>
      <c r="G67" s="126">
        <f>SUM(G65:G66)</f>
        <v>21098960.91</v>
      </c>
      <c r="H67" s="39"/>
      <c r="I67" s="39"/>
      <c r="J67" s="39"/>
      <c r="K67" s="39"/>
      <c r="L67" s="127"/>
      <c r="M67" s="127"/>
      <c r="N67" s="127"/>
      <c r="O67" s="127"/>
      <c r="P67" s="127"/>
      <c r="Q67" s="39"/>
      <c r="R67" s="78"/>
    </row>
    <row r="68" spans="1:18" s="6" customFormat="1" ht="12" customHeight="1" thickBot="1">
      <c r="A68" s="88" t="s">
        <v>36</v>
      </c>
      <c r="B68" s="89"/>
      <c r="C68" s="89"/>
      <c r="D68" s="89"/>
      <c r="E68" s="89"/>
      <c r="F68" s="69">
        <f>SUM(F65:F66,F55:F58,F46:F47:F48,F38:F39,F30:F31,F6:F21)</f>
        <v>111459969.14</v>
      </c>
      <c r="G68" s="69">
        <f>SUM(G65:G66,G55:G58,G46:G47:G48,G38:G39,G30:G31,G6:G21)</f>
        <v>73844856.529999986</v>
      </c>
      <c r="H68" s="70">
        <f>G68/F68*100</f>
        <v>66.252356877334748</v>
      </c>
      <c r="I68" s="72"/>
      <c r="J68" s="39"/>
      <c r="K68" s="39"/>
      <c r="L68" s="127" t="s">
        <v>58</v>
      </c>
      <c r="M68" s="127"/>
      <c r="N68" s="127"/>
      <c r="O68" s="127"/>
      <c r="P68" s="127"/>
      <c r="Q68" s="39"/>
    </row>
    <row r="69" spans="1:18">
      <c r="A69" s="71"/>
      <c r="B69" s="71"/>
      <c r="C69" s="71"/>
      <c r="D69" s="71"/>
      <c r="E69" s="71"/>
      <c r="F69" s="71"/>
      <c r="G69" s="71"/>
      <c r="H69" s="72"/>
      <c r="L69" s="130"/>
      <c r="M69" s="130"/>
      <c r="N69" s="130"/>
      <c r="O69" s="131"/>
      <c r="P69" s="130"/>
    </row>
    <row r="70" spans="1:18">
      <c r="A70" s="39"/>
      <c r="B70" s="39"/>
      <c r="C70" s="39"/>
      <c r="D70" s="39"/>
      <c r="E70" s="39"/>
      <c r="F70" s="39"/>
      <c r="G70" s="39"/>
      <c r="H70" s="39"/>
    </row>
    <row r="71" spans="1:18">
      <c r="A71" s="39"/>
      <c r="B71" s="39"/>
      <c r="C71" s="39"/>
      <c r="D71" s="39"/>
      <c r="E71" s="39"/>
      <c r="F71" s="39"/>
      <c r="G71" s="39"/>
      <c r="H71" s="39"/>
    </row>
    <row r="72" spans="1:18">
      <c r="A72" s="39"/>
      <c r="B72" s="39"/>
      <c r="C72" s="39"/>
      <c r="D72" s="39"/>
      <c r="E72" s="39"/>
      <c r="F72" s="39"/>
      <c r="G72" s="39"/>
      <c r="H72" s="39"/>
    </row>
    <row r="73" spans="1:18">
      <c r="A73" s="39"/>
      <c r="B73" s="39"/>
      <c r="C73" s="39"/>
      <c r="D73" s="39"/>
      <c r="E73" s="39"/>
      <c r="F73" s="39"/>
      <c r="G73" s="39"/>
      <c r="H73" s="39"/>
    </row>
    <row r="74" spans="1:18">
      <c r="A74" s="39"/>
      <c r="B74" s="39"/>
      <c r="C74" s="39"/>
      <c r="D74" s="39"/>
      <c r="E74" s="39"/>
      <c r="F74" s="39"/>
      <c r="G74" s="39"/>
      <c r="H74" s="39"/>
    </row>
    <row r="75" spans="1:18">
      <c r="A75" s="39"/>
      <c r="B75" s="39"/>
      <c r="C75" s="39"/>
      <c r="D75" s="39"/>
      <c r="E75" s="39"/>
      <c r="F75" s="39"/>
      <c r="G75" s="39"/>
      <c r="H75" s="39"/>
    </row>
  </sheetData>
  <mergeCells count="41">
    <mergeCell ref="A1:H1"/>
    <mergeCell ref="A3:D3"/>
    <mergeCell ref="E3:E4"/>
    <mergeCell ref="F3:F4"/>
    <mergeCell ref="G3:G4"/>
    <mergeCell ref="H3:H4"/>
    <mergeCell ref="E6:E7"/>
    <mergeCell ref="E16:E17"/>
    <mergeCell ref="E18:E20"/>
    <mergeCell ref="A25:H25"/>
    <mergeCell ref="A27:D27"/>
    <mergeCell ref="E27:E28"/>
    <mergeCell ref="F27:F28"/>
    <mergeCell ref="G27:G28"/>
    <mergeCell ref="H27:H28"/>
    <mergeCell ref="A33:H33"/>
    <mergeCell ref="A35:D35"/>
    <mergeCell ref="E35:E36"/>
    <mergeCell ref="F35:F36"/>
    <mergeCell ref="G35:G36"/>
    <mergeCell ref="H35:H36"/>
    <mergeCell ref="A41:H41"/>
    <mergeCell ref="A43:D43"/>
    <mergeCell ref="E43:E44"/>
    <mergeCell ref="F43:F44"/>
    <mergeCell ref="G43:G44"/>
    <mergeCell ref="H43:H44"/>
    <mergeCell ref="A50:H50"/>
    <mergeCell ref="A52:D52"/>
    <mergeCell ref="E52:E53"/>
    <mergeCell ref="F52:F53"/>
    <mergeCell ref="G52:G53"/>
    <mergeCell ref="H52:H53"/>
    <mergeCell ref="A68:E68"/>
    <mergeCell ref="E57:E58"/>
    <mergeCell ref="A60:H60"/>
    <mergeCell ref="A62:D62"/>
    <mergeCell ref="E62:E63"/>
    <mergeCell ref="F62:F63"/>
    <mergeCell ref="G62:G63"/>
    <mergeCell ref="H62:H63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2021-07-13T07:24:18Z</cp:lastPrinted>
  <dcterms:created xsi:type="dcterms:W3CDTF">2020-02-04T13:31:38Z</dcterms:created>
  <dcterms:modified xsi:type="dcterms:W3CDTF">2023-09-12T07:51:17Z</dcterms:modified>
</cp:coreProperties>
</file>